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proračuna\"/>
    </mc:Choice>
  </mc:AlternateContent>
  <bookViews>
    <workbookView xWindow="-120" yWindow="-120" windowWidth="28800" windowHeight="14400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8" i="1" l="1"/>
  <c r="C9" i="1" a="1"/>
  <c r="C9" i="1" s="1"/>
  <c r="B9" i="1" a="1"/>
  <c r="B9" i="1" s="1"/>
  <c r="C10" i="1" a="1"/>
  <c r="C10" i="1" s="1"/>
  <c r="B10" i="1" a="1"/>
  <c r="B10" i="1" s="1"/>
  <c r="C7" i="1" a="1"/>
  <c r="C7" i="1" s="1"/>
  <c r="B7" i="1" a="1"/>
  <c r="B7" i="1" s="1"/>
  <c r="C11" i="1" l="1" a="1"/>
  <c r="C11" i="1" s="1"/>
  <c r="B11" i="1" a="1"/>
  <c r="B11" i="1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<sst xmlns="http://schemas.openxmlformats.org/spreadsheetml/2006/main" count="28" uniqueCount="24">
  <si>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</si>
  <si>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</si>
  <si>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</si>
  <si>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</si>
  <si>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</si>
  <si>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</si>
  <si>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</si>
  <si>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</si>
  <si>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</si>
  <si>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</si>
  <si>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</si>
  <si>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Tina Ujevića, Šibenik</t>
  </si>
  <si>
    <t>Adresa: Trg Andrije Hebranga 11</t>
  </si>
  <si>
    <t>Poštanski broj i grad: 22000 Šibenik</t>
  </si>
  <si>
    <t>Telefonski broj: 022/310-364</t>
  </si>
  <si>
    <t>Mobitel: 098/492-358</t>
  </si>
  <si>
    <t>E-pošta: ured@os-tujevica-si.skole.hr</t>
  </si>
  <si>
    <t xml:space="preserve">        Web-mjesto: http://os-tujevica-si.skole.hr/</t>
  </si>
  <si>
    <t>3132 DOPRINOSI ZA OBVEZNO ZDRAVSTVENO OSIGURANJE</t>
  </si>
  <si>
    <t>3212 NAKNADE ZA PRIJEVOZ, ZA RAD NA TERENU I ODVOJENI ŽIVOT</t>
  </si>
  <si>
    <t>3111 BRUTO PLAĆE ZA REDOVAN RAD</t>
  </si>
  <si>
    <t>3295 PRISTOJBE I NAKNADE</t>
  </si>
  <si>
    <t>1291 POTRAŽIVANJA ZA NAKNADE KOJE SE REFUNDIRAJU</t>
  </si>
  <si>
    <t>Listopad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</si>
</sst>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2"/>
      <name val="Calibri"/>
      <family val="2"/>
      <scheme val="minor"/>
    </font>
    <font>
      <sz val="14"/>
      <name val="Arial"/>
      <family val="2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0"/>
      <name val="Arial"/>
      <family val="2"/>
      <scheme val="maj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6" fillId="38" borderId="0" xfId="0" applyNumberFormat="1" applyFont="1" applyFill="1" applyBorder="1" applyAlignment="1" applyProtection="1">
      <alignment horizontal="center" vertical="center"/>
    </xf>
    <xf numFmtId="0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37" borderId="3" xfId="6" applyFont="1" applyFill="1" applyAlignment="1" applyProtection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0" fontId="26" fillId="35" borderId="9" xfId="7" applyFont="1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8" headerRowDxfId="11" dataDxfId="10" totalsRowDxfId="9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8"/>
  <sheetViews>
    <sheetView showGridLines="0" tabSelected="1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5" customWidth="1"/>
    <col min="2" max="2" width="24.7109375" style="5" customWidth="1"/>
    <col min="3" max="3" width="27.5703125" style="5" customWidth="1"/>
    <col min="4" max="4" width="31.5703125" style="5" customWidth="1"/>
    <col min="5" max="5" width="21.42578125" style="5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37.5" customHeight="1" thickTop="1" x14ac:dyDescent="0.25">
      <c r="A2" s="31" t="s">
        <v>12</v>
      </c>
      <c r="B2" s="31"/>
      <c r="C2" s="25" t="s">
        <v>14</v>
      </c>
      <c r="D2" s="33" t="s">
        <v>16</v>
      </c>
      <c r="E2" s="33"/>
      <c r="F2" s="4"/>
    </row>
    <row r="3" spans="1:6" ht="47.25" customHeight="1" x14ac:dyDescent="0.25">
      <c r="A3" s="32" t="s">
        <v>13</v>
      </c>
      <c r="B3" s="32"/>
      <c r="C3" s="26" t="s">
        <v>15</v>
      </c>
      <c r="D3" s="34" t="s">
        <v>17</v>
      </c>
      <c r="E3" s="34"/>
      <c r="F3" s="4"/>
    </row>
    <row r="4" spans="1:6" ht="36.75" customHeight="1" x14ac:dyDescent="0.25">
      <c r="A4" s="7" t="s">
        <v>23</v>
      </c>
      <c r="B4" s="8"/>
      <c r="C4" s="8"/>
      <c r="D4" s="8"/>
      <c r="E4" s="8"/>
    </row>
    <row r="5" spans="1:6" ht="33.75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0</v>
      </c>
    </row>
    <row r="7" spans="1:6" s="2" customFormat="1" ht="33.950000000000003" customHeight="1" x14ac:dyDescent="0.25">
      <c r="A7" s="10" t="s">
        <v>2</v>
      </c>
      <c r="B7" s="11" t="str">
        <f t="array" ref="B7">IFERROR(INDEX(#REF!,SMALL(IF(#REF!=rngInvoice,ROW(#REF!)-ROW(#REF!)), ROW(#REF!)), MATCH($B$6,#REF!, 0)),"")</f>
        <v/>
      </c>
      <c r="C7" s="12" t="str">
        <f t="array" ref="C7">IFERROR(INDEX(#REF!,SMALL(IF(#REF!=rngInvoice,ROW(#REF!)-ROW(#REF!)), ROW(#REF!)), MATCH($C$6,#REF!, 0)),"")</f>
        <v/>
      </c>
      <c r="D7" s="13" t="s">
        <v>22</v>
      </c>
      <c r="E7" s="28">
        <v>547.01</v>
      </c>
    </row>
    <row r="8" spans="1:6" s="2" customFormat="1" ht="33.75" customHeight="1" x14ac:dyDescent="0.25">
      <c r="A8" s="21" t="s">
        <v>2</v>
      </c>
      <c r="B8" s="22"/>
      <c r="C8" s="23"/>
      <c r="D8" s="24" t="s">
        <v>20</v>
      </c>
      <c r="E8" s="14">
        <v>76302.77</v>
      </c>
    </row>
    <row r="9" spans="1:6" s="2" customFormat="1" ht="33.75" customHeight="1" x14ac:dyDescent="0.25">
      <c r="A9" s="10" t="s">
        <v>2</v>
      </c>
      <c r="B9" s="15" t="str">
        <f t="array" ref="B9">IFERROR(INDEX(#REF!,SMALL(IF(#REF!=rngInvoice,ROW(#REF!)-ROW(#REF!)), ROW(#REF!)), MATCH($B$6,#REF!, 0)),"")</f>
        <v/>
      </c>
      <c r="C9" s="12" t="str">
        <f t="array" ref="C9">IFERROR(INDEX(#REF!,SMALL(IF(#REF!=rngInvoice,ROW(#REF!)-ROW(#REF!)), ROW(#REF!)), MATCH($C$6,#REF!, 0)),"")</f>
        <v/>
      </c>
      <c r="D9" s="13" t="s">
        <v>9</v>
      </c>
      <c r="E9" s="14">
        <v>1386.1</v>
      </c>
    </row>
    <row r="10" spans="1:6" s="2" customFormat="1" ht="33.75" customHeight="1" x14ac:dyDescent="0.25">
      <c r="A10" s="10" t="s">
        <v>2</v>
      </c>
      <c r="B10" s="11" t="str">
        <f t="array" ref="B10">IFERROR(INDEX(#REF!,SMALL(IF(#REF!=rngInvoice,ROW(#REF!)-ROW(#REF!)), ROW(#REF!)), MATCH($B$6,#REF!, 0)),"")</f>
        <v/>
      </c>
      <c r="C10" s="12" t="str">
        <f t="array" ref="C10">IFERROR(INDEX(#REF!,SMALL(IF(#REF!=rngInvoice,ROW(#REF!)-ROW(#REF!)), ROW(#REF!)), MATCH($C$6,#REF!, 0)),"")</f>
        <v/>
      </c>
      <c r="D10" s="13" t="s">
        <v>18</v>
      </c>
      <c r="E10" s="14">
        <v>12589.96</v>
      </c>
    </row>
    <row r="11" spans="1:6" s="2" customFormat="1" ht="33.75" customHeight="1" x14ac:dyDescent="0.25">
      <c r="A11" s="10" t="s">
        <v>2</v>
      </c>
      <c r="B11" s="11" t="str">
        <f t="array" ref="B11">IFERROR(INDEX(#REF!,SMALL(IF(#REF!=rngInvoice,ROW(#REF!)-ROW(#REF!)), ROW(1:1)), MATCH($B$6,#REF!, 0)),"")</f>
        <v/>
      </c>
      <c r="C11" s="12" t="str">
        <f t="array" ref="C11">IFERROR(INDEX(#REF!,SMALL(IF(#REF!=rngInvoice,ROW(#REF!)-ROW(#REF!)), ROW(1:1)), MATCH($C$6,#REF!, 0)),"")</f>
        <v/>
      </c>
      <c r="D11" s="13" t="s">
        <v>19</v>
      </c>
      <c r="E11" s="14">
        <v>2020.44</v>
      </c>
    </row>
    <row r="12" spans="1:6" s="2" customFormat="1" ht="33.75" customHeight="1" x14ac:dyDescent="0.25">
      <c r="A12" s="10" t="s">
        <v>3</v>
      </c>
      <c r="B12" s="16">
        <v>18683136487</v>
      </c>
      <c r="C12" s="12" t="s">
        <v>1</v>
      </c>
      <c r="D12" s="13" t="s">
        <v>21</v>
      </c>
      <c r="E12" s="14">
        <v>336</v>
      </c>
    </row>
    <row r="13" spans="1:6" s="2" customFormat="1" ht="40.5" customHeight="1" x14ac:dyDescent="0.25">
      <c r="A13" s="10"/>
      <c r="B13" s="15"/>
      <c r="C13" s="12"/>
      <c r="D13" s="13"/>
      <c r="E13" s="14"/>
    </row>
    <row r="14" spans="1:6" s="2" customFormat="1" ht="40.5" customHeight="1" x14ac:dyDescent="0.25">
      <c r="A14" s="10"/>
      <c r="B14" s="17"/>
      <c r="C14" s="12"/>
      <c r="D14" s="13"/>
      <c r="E14" s="14"/>
    </row>
    <row r="15" spans="1:6" s="2" customFormat="1" ht="40.5" customHeight="1" x14ac:dyDescent="0.25">
      <c r="A15" s="10"/>
      <c r="B15" s="15"/>
      <c r="C15" s="12"/>
      <c r="D15" s="13"/>
      <c r="E15" s="14"/>
    </row>
    <row r="16" spans="1:6" s="2" customFormat="1" ht="40.5" customHeight="1" x14ac:dyDescent="0.25">
      <c r="A16" s="10"/>
      <c r="B16" s="17"/>
      <c r="C16" s="12"/>
      <c r="D16" s="12"/>
      <c r="E16" s="14"/>
    </row>
    <row r="17" spans="1:5" s="2" customFormat="1" ht="33.950000000000003" customHeight="1" x14ac:dyDescent="0.25">
      <c r="A17" s="10"/>
      <c r="B17" s="11"/>
      <c r="C17" s="12"/>
      <c r="D17" s="13"/>
      <c r="E17" s="14"/>
    </row>
    <row r="18" spans="1:5" s="6" customFormat="1" ht="33.950000000000003" customHeight="1" x14ac:dyDescent="0.25">
      <c r="A18" s="18" t="s">
        <v>4</v>
      </c>
      <c r="B18" s="19"/>
      <c r="C18" s="20"/>
      <c r="D18" s="20"/>
      <c r="E18" s="27">
        <f>SUBTOTAL(109,E7:E17)</f>
        <v>93182.28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6 A8:D8 A12:A15 C12:D15 A17:D18">
    <cfRule type="expression" dxfId="29" priority="33">
      <formula>MOD(ROW(),2)=0</formula>
    </cfRule>
  </conditionalFormatting>
  <conditionalFormatting sqref="E8 E18 E12: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E17">
    <cfRule type="expression" dxfId="26" priority="16">
      <formula>MOD(ROW(),2)=0</formula>
    </cfRule>
    <cfRule type="expression" dxfId="25" priority="17">
      <formula>MOD(ROW(),2)=1</formula>
    </cfRule>
  </conditionalFormatting>
  <conditionalFormatting sqref="C16 A16">
    <cfRule type="expression" dxfId="24" priority="15">
      <formula>MOD(ROW(),2)=0</formula>
    </cfRule>
  </conditionalFormatting>
  <conditionalFormatting sqref="A11:D11">
    <cfRule type="expression" dxfId="23" priority="14">
      <formula>MOD(ROW(),2)=0</formula>
    </cfRule>
  </conditionalFormatting>
  <conditionalFormatting sqref="E11">
    <cfRule type="expression" dxfId="22" priority="12">
      <formula>MOD(ROW(),2)=0</formula>
    </cfRule>
    <cfRule type="expression" dxfId="21" priority="13">
      <formula>MOD(ROW(),2)=1</formula>
    </cfRule>
  </conditionalFormatting>
  <conditionalFormatting sqref="A7:D7">
    <cfRule type="expression" dxfId="20" priority="9">
      <formula>MOD(ROW(),2)=0</formula>
    </cfRule>
  </conditionalFormatting>
  <conditionalFormatting sqref="E7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 C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2024-11-19T10:57:58Z</cp:lastPrinted>
  <dcterms:created xsi:type="dcterms:W3CDTF">2016-11-01T03:33:07Z</dcterms:created>
  <dcterms:modified xsi:type="dcterms:W3CDTF">2024-11-19T11:02:47Z</dcterms:modified>
</cp:coreProperties>
</file>